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7235" windowHeight="11130"/>
  </bookViews>
  <sheets>
    <sheet name="Главная" sheetId="1" r:id="rId1"/>
    <sheet name="Лист2" sheetId="2" r:id="rId2"/>
    <sheet name="Лист3" sheetId="3" r:id="rId3"/>
    <sheet name="Лист1" sheetId="4" r:id="rId4"/>
    <sheet name="Лист4" sheetId="5" r:id="rId5"/>
  </sheets>
  <definedNames>
    <definedName name="_xlnm._FilterDatabase" localSheetId="0" hidden="1">Главная!$A$6:$AC$16</definedName>
    <definedName name="g">Главная!#REF!</definedName>
    <definedName name="ot">Главная!#REF!</definedName>
    <definedName name="u">Главная!#REF!</definedName>
    <definedName name="vb">Главная!#REF!</definedName>
  </definedNames>
  <calcPr calcId="124519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Z16" l="1"/>
  <c r="Z6"/>
  <c r="Z9"/>
  <c r="Z8"/>
  <c r="Z13"/>
  <c r="Z15"/>
  <c r="Z14"/>
  <c r="Z11"/>
  <c r="Z7"/>
  <c r="Z12"/>
  <c r="Z10"/>
  <c r="M17"/>
  <c r="L17"/>
  <c r="O17"/>
  <c r="N17"/>
  <c r="X16" l="1"/>
  <c r="X6"/>
  <c r="X9"/>
  <c r="X8"/>
  <c r="X13"/>
  <c r="X15"/>
  <c r="X14"/>
  <c r="X11"/>
  <c r="X7"/>
  <c r="X12"/>
  <c r="X10"/>
  <c r="K17" l="1"/>
  <c r="J17"/>
  <c r="H17"/>
  <c r="G17"/>
  <c r="C17" l="1"/>
  <c r="V17" l="1"/>
  <c r="T17"/>
  <c r="R17"/>
  <c r="P17"/>
  <c r="AA6"/>
  <c r="AA11"/>
  <c r="AA7"/>
  <c r="AA12"/>
  <c r="AA10"/>
  <c r="AA14" l="1"/>
  <c r="AA15"/>
  <c r="AA13"/>
  <c r="AA9"/>
  <c r="AA16"/>
  <c r="AA8"/>
  <c r="E17" l="1"/>
  <c r="D17"/>
</calcChain>
</file>

<file path=xl/sharedStrings.xml><?xml version="1.0" encoding="utf-8"?>
<sst xmlns="http://schemas.openxmlformats.org/spreadsheetml/2006/main" count="70" uniqueCount="53">
  <si>
    <t>Страны</t>
  </si>
  <si>
    <t>Организация проектов</t>
  </si>
  <si>
    <t>Мали</t>
  </si>
  <si>
    <t>Индонезия</t>
  </si>
  <si>
    <t>Норвегия</t>
  </si>
  <si>
    <t>Тайланд</t>
  </si>
  <si>
    <t>Дания</t>
  </si>
  <si>
    <t>Камбоджа</t>
  </si>
  <si>
    <t xml:space="preserve"> </t>
  </si>
  <si>
    <t>Общий балл</t>
  </si>
  <si>
    <t>Количество проектов для участия школ</t>
  </si>
  <si>
    <t>Количество проектов в которых школа приняла участие</t>
  </si>
  <si>
    <t>Коэффициент участия</t>
  </si>
  <si>
    <t>Общее кол-во</t>
  </si>
  <si>
    <t>Годы</t>
  </si>
  <si>
    <t>2008-2009</t>
  </si>
  <si>
    <t>2009-2010</t>
  </si>
  <si>
    <t>2010-2011</t>
  </si>
  <si>
    <t>Школ</t>
  </si>
  <si>
    <t>Команд-участников</t>
  </si>
  <si>
    <t>Школ-организаторов</t>
  </si>
  <si>
    <t>компьютерная графика</t>
  </si>
  <si>
    <t>новые формы - видеоконференция</t>
  </si>
  <si>
    <t>сетевые игры</t>
  </si>
  <si>
    <t>традиционная форма (викторины, олимпиады)</t>
  </si>
  <si>
    <t>Реализовано проектов</t>
  </si>
  <si>
    <t>Начальная школа</t>
  </si>
  <si>
    <t>Естественно-математический</t>
  </si>
  <si>
    <t>Участие в голосовании</t>
  </si>
  <si>
    <t>Мадагаскар</t>
  </si>
  <si>
    <t>Перу</t>
  </si>
  <si>
    <t>Турция (Стамбул)</t>
  </si>
  <si>
    <t>Гуманитарно-эстетический</t>
  </si>
  <si>
    <t>Английский язык</t>
  </si>
  <si>
    <t>Участие в формировании банка проектов</t>
  </si>
  <si>
    <t>Мьянма</t>
  </si>
  <si>
    <t>Участие в работе форума</t>
  </si>
  <si>
    <t>"В царстве английской грамматики"</t>
  </si>
  <si>
    <t>Outstanding writer of Great Britain (William Shakespeare)</t>
  </si>
  <si>
    <t>Необычное в обычном, или Чудеса в естественных науках</t>
  </si>
  <si>
    <t>Научный лабиринт</t>
  </si>
  <si>
    <t>В лабиринте мифологии</t>
  </si>
  <si>
    <t>«Что-то с памятью моей стало: всё, что было не со мной, помню…» (Конкурс эссе)</t>
  </si>
  <si>
    <t>Путешествие маленькой Капли по планете Земля!</t>
  </si>
  <si>
    <t>у</t>
  </si>
  <si>
    <t>Место</t>
  </si>
  <si>
    <t>I</t>
  </si>
  <si>
    <t>II</t>
  </si>
  <si>
    <t>III</t>
  </si>
  <si>
    <t>б</t>
  </si>
  <si>
    <t>"За Коньком-Горбунком в сказку русскую войдем" (ессе, рисунок)</t>
  </si>
  <si>
    <t>Таблица результатов конкурса "Сетевые проекты заграншкол МИД России (основная школа)</t>
  </si>
  <si>
    <t>Бангладеш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</si>
</sst>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3" fillId="2" borderId="25" xfId="0" applyFont="1" applyFill="1" applyBorder="1"/>
    <xf numFmtId="0" fontId="3" fillId="2" borderId="27" xfId="0" applyFont="1" applyFill="1" applyBorder="1" applyAlignment="1">
      <alignment horizontal="left" vertical="top"/>
    </xf>
    <xf numFmtId="0" fontId="4" fillId="4" borderId="2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/>
    </xf>
    <xf numFmtId="0" fontId="4" fillId="0" borderId="31" xfId="0" applyFont="1" applyFill="1" applyBorder="1"/>
    <xf numFmtId="9" fontId="4" fillId="3" borderId="31" xfId="0" applyNumberFormat="1" applyFont="1" applyFill="1" applyBorder="1"/>
    <xf numFmtId="0" fontId="4" fillId="0" borderId="2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/>
    <xf numFmtId="0" fontId="3" fillId="2" borderId="32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/>
    </xf>
    <xf numFmtId="0" fontId="4" fillId="0" borderId="33" xfId="0" applyFont="1" applyFill="1" applyBorder="1"/>
    <xf numFmtId="0" fontId="4" fillId="0" borderId="32" xfId="0" applyFont="1" applyFill="1" applyBorder="1" applyAlignment="1">
      <alignment horizontal="center" vertical="center"/>
    </xf>
    <xf numFmtId="9" fontId="4" fillId="3" borderId="33" xfId="0" applyNumberFormat="1" applyFont="1" applyFill="1" applyBorder="1"/>
    <xf numFmtId="0" fontId="4" fillId="0" borderId="32" xfId="0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30" xfId="0" applyFont="1" applyFill="1" applyBorder="1" applyAlignment="1">
      <alignment horizontal="left" vertical="top"/>
    </xf>
    <xf numFmtId="0" fontId="5" fillId="4" borderId="34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6" borderId="37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6" xfId="0" applyFont="1" applyFill="1" applyBorder="1"/>
    <xf numFmtId="0" fontId="3" fillId="3" borderId="6" xfId="0" applyFont="1" applyFill="1" applyBorder="1"/>
    <xf numFmtId="0" fontId="3" fillId="0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/>
    </xf>
    <xf numFmtId="0" fontId="8" fillId="0" borderId="44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center" vertical="center" textRotation="90" wrapText="1"/>
    </xf>
    <xf numFmtId="0" fontId="3" fillId="6" borderId="21" xfId="0" applyFont="1" applyFill="1" applyBorder="1" applyAlignment="1">
      <alignment horizontal="center" vertical="center" textRotation="90" wrapText="1"/>
    </xf>
    <xf numFmtId="0" fontId="3" fillId="4" borderId="28" xfId="0" applyFont="1" applyFill="1" applyBorder="1" applyAlignment="1">
      <alignment horizontal="center" vertical="center" textRotation="90" wrapText="1"/>
    </xf>
    <xf numFmtId="0" fontId="3" fillId="4" borderId="26" xfId="0" applyFont="1" applyFill="1" applyBorder="1" applyAlignment="1">
      <alignment horizontal="center" vertical="center" textRotation="90" wrapText="1"/>
    </xf>
    <xf numFmtId="0" fontId="3" fillId="4" borderId="29" xfId="0" applyFont="1" applyFill="1" applyBorder="1" applyAlignment="1">
      <alignment horizontal="center" vertical="center" textRotation="90" wrapText="1"/>
    </xf>
    <xf numFmtId="0" fontId="3" fillId="5" borderId="7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 vertical="center" textRotation="90" wrapText="1"/>
    </xf>
    <xf numFmtId="0" fontId="3" fillId="6" borderId="16" xfId="0" applyFont="1" applyFill="1" applyBorder="1" applyAlignment="1">
      <alignment horizontal="center" vertical="center" textRotation="90" wrapText="1"/>
    </xf>
    <xf numFmtId="0" fontId="7" fillId="5" borderId="28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/>
    <xf numFmtId="0" fontId="3" fillId="6" borderId="11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12">
    <dxf>
      <font>
        <color rgb="FFFFFF00"/>
      </font>
      <fill>
        <patternFill>
          <bgColor rgb="FF00206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EA0000"/>
        </patternFill>
      </fill>
    </dxf>
    <dxf>
      <font>
        <color rgb="FFFFFF00"/>
      </font>
      <fill>
        <patternFill>
          <bgColor rgb="FFFF2D2D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EA0000"/>
        </patternFill>
      </fill>
    </dxf>
    <dxf>
      <font>
        <color rgb="FFFFFF00"/>
      </font>
      <fill>
        <patternFill>
          <bgColor rgb="FFFF2D2D"/>
        </patternFill>
      </fill>
    </dxf>
    <dxf>
      <font>
        <b/>
        <i val="0"/>
        <color rgb="FFFFFF00"/>
      </font>
      <fill>
        <patternFill>
          <bgColor theme="3" tint="-0.24994659260841701"/>
        </patternFill>
      </fill>
    </dxf>
    <dxf>
      <font>
        <color theme="1" tint="4.9989318521683403E-2"/>
      </font>
      <fill>
        <patternFill>
          <bgColor theme="9" tint="0.39994506668294322"/>
        </patternFill>
      </fill>
    </dxf>
    <dxf>
      <font>
        <color theme="1" tint="4.9989318521683403E-2"/>
      </font>
      <fill>
        <patternFill>
          <bgColor theme="9" tint="0.59996337778862885"/>
        </patternFill>
      </fill>
    </dxf>
    <dxf>
      <font>
        <color theme="1" tint="4.9989318521683403E-2"/>
      </font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E9EFF7"/>
      <color rgb="FFFF2D2D"/>
      <color rgb="FFE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Лист2!$B$2</c:f>
              <c:strCache>
                <c:ptCount val="1"/>
                <c:pt idx="0">
                  <c:v>Школ</c:v>
                </c:pt>
              </c:strCache>
            </c:strRef>
          </c:tx>
          <c:cat>
            <c:strRef>
              <c:f>Лист2!$A$3:$A$5</c:f>
              <c:strCache>
                <c:ptCount val="3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</c:strCache>
            </c:strRef>
          </c:cat>
          <c:val>
            <c:numRef>
              <c:f>Лист2!$B$3:$B$5</c:f>
              <c:numCache>
                <c:formatCode>General</c:formatCode>
                <c:ptCount val="3"/>
                <c:pt idx="0">
                  <c:v>40</c:v>
                </c:pt>
                <c:pt idx="1">
                  <c:v>51</c:v>
                </c:pt>
                <c:pt idx="2">
                  <c:v>55</c:v>
                </c:pt>
              </c:numCache>
            </c:numRef>
          </c:val>
        </c:ser>
        <c:ser>
          <c:idx val="1"/>
          <c:order val="1"/>
          <c:tx>
            <c:strRef>
              <c:f>Лист2!$C$2</c:f>
              <c:strCache>
                <c:ptCount val="1"/>
                <c:pt idx="0">
                  <c:v>Команд-участников</c:v>
                </c:pt>
              </c:strCache>
            </c:strRef>
          </c:tx>
          <c:cat>
            <c:strRef>
              <c:f>Лист2!$A$3:$A$5</c:f>
              <c:strCache>
                <c:ptCount val="3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</c:strCache>
            </c:strRef>
          </c:cat>
          <c:val>
            <c:numRef>
              <c:f>Лист2!$C$3:$C$5</c:f>
              <c:numCache>
                <c:formatCode>General</c:formatCode>
                <c:ptCount val="3"/>
                <c:pt idx="0">
                  <c:v>87</c:v>
                </c:pt>
                <c:pt idx="1">
                  <c:v>261</c:v>
                </c:pt>
                <c:pt idx="2">
                  <c:v>341</c:v>
                </c:pt>
              </c:numCache>
            </c:numRef>
          </c:val>
        </c:ser>
        <c:ser>
          <c:idx val="2"/>
          <c:order val="2"/>
          <c:tx>
            <c:strRef>
              <c:f>Лист2!$D$2</c:f>
              <c:strCache>
                <c:ptCount val="1"/>
                <c:pt idx="0">
                  <c:v>Школ-организаторов</c:v>
                </c:pt>
              </c:strCache>
            </c:strRef>
          </c:tx>
          <c:cat>
            <c:strRef>
              <c:f>Лист2!$A$3:$A$5</c:f>
              <c:strCache>
                <c:ptCount val="3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</c:strCache>
            </c:strRef>
          </c:cat>
          <c:val>
            <c:numRef>
              <c:f>Лист2!$D$3:$D$5</c:f>
              <c:numCache>
                <c:formatCode>General</c:formatCode>
                <c:ptCount val="3"/>
                <c:pt idx="0">
                  <c:v>5</c:v>
                </c:pt>
                <c:pt idx="1">
                  <c:v>7</c:v>
                </c:pt>
                <c:pt idx="2">
                  <c:v>10</c:v>
                </c:pt>
              </c:numCache>
            </c:numRef>
          </c:val>
        </c:ser>
        <c:ser>
          <c:idx val="3"/>
          <c:order val="3"/>
          <c:tx>
            <c:strRef>
              <c:f>Лист2!$E$2</c:f>
              <c:strCache>
                <c:ptCount val="1"/>
                <c:pt idx="0">
                  <c:v>Реализовано проектов</c:v>
                </c:pt>
              </c:strCache>
            </c:strRef>
          </c:tx>
          <c:val>
            <c:numRef>
              <c:f>Лист2!$E$3:$E$5</c:f>
              <c:numCache>
                <c:formatCode>General</c:formatCode>
                <c:ptCount val="3"/>
                <c:pt idx="0">
                  <c:v>7</c:v>
                </c:pt>
                <c:pt idx="1">
                  <c:v>9</c:v>
                </c:pt>
                <c:pt idx="2">
                  <c:v>14</c:v>
                </c:pt>
              </c:numCache>
            </c:numRef>
          </c:val>
        </c:ser>
        <c:axId val="79551488"/>
        <c:axId val="79573760"/>
      </c:barChart>
      <c:catAx>
        <c:axId val="79551488"/>
        <c:scaling>
          <c:orientation val="minMax"/>
        </c:scaling>
        <c:axPos val="b"/>
        <c:numFmt formatCode="General" sourceLinked="0"/>
        <c:tickLblPos val="nextTo"/>
        <c:crossAx val="79573760"/>
        <c:crosses val="autoZero"/>
        <c:auto val="1"/>
        <c:lblAlgn val="ctr"/>
        <c:lblOffset val="100"/>
      </c:catAx>
      <c:valAx>
        <c:axId val="79573760"/>
        <c:scaling>
          <c:orientation val="minMax"/>
        </c:scaling>
        <c:axPos val="l"/>
        <c:majorGridlines/>
        <c:numFmt formatCode="General" sourceLinked="1"/>
        <c:tickLblPos val="nextTo"/>
        <c:crossAx val="795514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Лист2!$F$2</c:f>
              <c:strCache>
                <c:ptCount val="1"/>
                <c:pt idx="0">
                  <c:v>компьютерная графика</c:v>
                </c:pt>
              </c:strCache>
            </c:strRef>
          </c:tx>
          <c:cat>
            <c:strRef>
              <c:f>Лист2!$A$3:$A$5</c:f>
              <c:strCache>
                <c:ptCount val="3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</c:strCache>
            </c:strRef>
          </c:cat>
          <c:val>
            <c:numRef>
              <c:f>Лист2!$F$3:$F$5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Лист2!$G$2</c:f>
              <c:strCache>
                <c:ptCount val="1"/>
                <c:pt idx="0">
                  <c:v>новые формы - видеоконференция</c:v>
                </c:pt>
              </c:strCache>
            </c:strRef>
          </c:tx>
          <c:val>
            <c:numRef>
              <c:f>Лист2!$G$3:$G$5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Лист2!$H$2</c:f>
              <c:strCache>
                <c:ptCount val="1"/>
                <c:pt idx="0">
                  <c:v>традиционная форма (викторины, олимпиады)</c:v>
                </c:pt>
              </c:strCache>
            </c:strRef>
          </c:tx>
          <c:val>
            <c:numRef>
              <c:f>Лист2!$H$3:$H$5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>
                  <c:v>10</c:v>
                </c:pt>
              </c:numCache>
            </c:numRef>
          </c:val>
        </c:ser>
        <c:ser>
          <c:idx val="3"/>
          <c:order val="3"/>
          <c:tx>
            <c:strRef>
              <c:f>Лист2!$I$2</c:f>
              <c:strCache>
                <c:ptCount val="1"/>
                <c:pt idx="0">
                  <c:v>сетевые игры</c:v>
                </c:pt>
              </c:strCache>
            </c:strRef>
          </c:tx>
          <c:val>
            <c:numRef>
              <c:f>Лист2!$I$3:$I$5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axId val="79623296"/>
        <c:axId val="79624832"/>
      </c:barChart>
      <c:catAx>
        <c:axId val="79623296"/>
        <c:scaling>
          <c:orientation val="minMax"/>
        </c:scaling>
        <c:axPos val="b"/>
        <c:numFmt formatCode="General" sourceLinked="0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79624832"/>
        <c:crosses val="autoZero"/>
        <c:auto val="1"/>
        <c:lblAlgn val="ctr"/>
        <c:lblOffset val="100"/>
      </c:catAx>
      <c:valAx>
        <c:axId val="79624832"/>
        <c:scaling>
          <c:orientation val="minMax"/>
        </c:scaling>
        <c:axPos val="l"/>
        <c:majorGridlines/>
        <c:numFmt formatCode="General" sourceLinked="1"/>
        <c:tickLblPos val="nextTo"/>
        <c:crossAx val="7962329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104775</xdr:rowOff>
    </xdr:from>
    <xdr:to>
      <xdr:col>8</xdr:col>
      <xdr:colOff>514351</xdr:colOff>
      <xdr:row>41</xdr:row>
      <xdr:rowOff>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5</xdr:row>
      <xdr:rowOff>190499</xdr:rowOff>
    </xdr:from>
    <xdr:to>
      <xdr:col>8</xdr:col>
      <xdr:colOff>542925</xdr:colOff>
      <xdr:row>22</xdr:row>
      <xdr:rowOff>47624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="105" zoomScaleNormal="105" workbookViewId="0">
      <pane xSplit="2" ySplit="4" topLeftCell="C5" activePane="bottomRight" state="frozenSplit"/>
      <selection pane="topRight" activeCell="C1" sqref="C1"/>
      <selection pane="bottomLeft" activeCell="A3" sqref="A3"/>
      <selection pane="bottomRight" activeCell="B17" sqref="B17"/>
    </sheetView>
  </sheetViews>
  <sheetFormatPr defaultRowHeight="15"/>
  <cols>
    <col min="1" max="1" width="3.28515625" style="1" customWidth="1"/>
    <col min="2" max="2" width="19.85546875" style="1" customWidth="1"/>
    <col min="3" max="3" width="4.7109375" style="1" customWidth="1"/>
    <col min="4" max="4" width="4.42578125" style="1" customWidth="1"/>
    <col min="5" max="6" width="5" style="1" customWidth="1"/>
    <col min="7" max="10" width="3.140625" style="1" customWidth="1"/>
    <col min="11" max="11" width="3.28515625" style="1" customWidth="1"/>
    <col min="12" max="12" width="3.42578125" style="1" customWidth="1"/>
    <col min="13" max="13" width="3.85546875" style="1" customWidth="1"/>
    <col min="14" max="15" width="3.140625" style="1" customWidth="1"/>
    <col min="16" max="16" width="4" style="1" customWidth="1"/>
    <col min="17" max="17" width="4.140625" style="1" customWidth="1"/>
    <col min="18" max="18" width="3.7109375" style="1" customWidth="1"/>
    <col min="19" max="19" width="3.42578125" style="1" customWidth="1"/>
    <col min="20" max="21" width="3.85546875" style="1" customWidth="1"/>
    <col min="22" max="22" width="3.140625" style="1" customWidth="1"/>
    <col min="23" max="23" width="4.7109375" style="1" customWidth="1"/>
    <col min="24" max="24" width="8" style="1" customWidth="1"/>
    <col min="25" max="25" width="3.5703125" style="1" customWidth="1"/>
    <col min="26" max="26" width="4.7109375" style="1" customWidth="1"/>
    <col min="27" max="27" width="5.7109375" style="1" customWidth="1"/>
    <col min="28" max="28" width="3.5703125" style="1" customWidth="1"/>
    <col min="29" max="16384" width="9.140625" style="1"/>
  </cols>
  <sheetData>
    <row r="1" spans="1:28" ht="43.5" customHeight="1" thickBot="1">
      <c r="B1" s="69" t="s">
        <v>51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8" ht="15.75" customHeight="1" thickBot="1">
      <c r="A2" s="75"/>
      <c r="B2" s="80" t="s">
        <v>0</v>
      </c>
      <c r="C2" s="72" t="s">
        <v>34</v>
      </c>
      <c r="D2" s="72" t="s">
        <v>28</v>
      </c>
      <c r="E2" s="72" t="s">
        <v>1</v>
      </c>
      <c r="F2" s="72" t="s">
        <v>36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100" t="s">
        <v>9</v>
      </c>
      <c r="Y2" s="83" t="s">
        <v>10</v>
      </c>
      <c r="Z2" s="83" t="s">
        <v>11</v>
      </c>
      <c r="AA2" s="100" t="s">
        <v>12</v>
      </c>
      <c r="AB2" s="83" t="s">
        <v>45</v>
      </c>
    </row>
    <row r="3" spans="1:28" ht="35.25" customHeight="1" thickBot="1">
      <c r="A3" s="76"/>
      <c r="B3" s="81"/>
      <c r="C3" s="73"/>
      <c r="D3" s="73"/>
      <c r="E3" s="73"/>
      <c r="F3" s="73"/>
      <c r="G3" s="91" t="s">
        <v>26</v>
      </c>
      <c r="H3" s="92"/>
      <c r="I3" s="92"/>
      <c r="J3" s="92"/>
      <c r="K3" s="93"/>
      <c r="L3" s="94" t="s">
        <v>32</v>
      </c>
      <c r="M3" s="94"/>
      <c r="N3" s="94"/>
      <c r="O3" s="95"/>
      <c r="P3" s="103" t="s">
        <v>27</v>
      </c>
      <c r="Q3" s="94"/>
      <c r="R3" s="94"/>
      <c r="S3" s="95"/>
      <c r="T3" s="96" t="s">
        <v>33</v>
      </c>
      <c r="U3" s="97"/>
      <c r="V3" s="97"/>
      <c r="W3" s="97"/>
      <c r="X3" s="101"/>
      <c r="Y3" s="84"/>
      <c r="Z3" s="84"/>
      <c r="AA3" s="101"/>
      <c r="AB3" s="84"/>
    </row>
    <row r="4" spans="1:28" ht="215.25" customHeight="1" thickBot="1">
      <c r="A4" s="77"/>
      <c r="B4" s="81"/>
      <c r="C4" s="73"/>
      <c r="D4" s="73"/>
      <c r="E4" s="73"/>
      <c r="F4" s="73"/>
      <c r="G4" s="104" t="s">
        <v>50</v>
      </c>
      <c r="H4" s="105"/>
      <c r="I4" s="99"/>
      <c r="J4" s="87" t="s">
        <v>43</v>
      </c>
      <c r="K4" s="88"/>
      <c r="L4" s="98" t="s">
        <v>41</v>
      </c>
      <c r="M4" s="99"/>
      <c r="N4" s="87" t="s">
        <v>42</v>
      </c>
      <c r="O4" s="88"/>
      <c r="P4" s="89" t="s">
        <v>39</v>
      </c>
      <c r="Q4" s="90"/>
      <c r="R4" s="78" t="s">
        <v>40</v>
      </c>
      <c r="S4" s="79"/>
      <c r="T4" s="105" t="s">
        <v>37</v>
      </c>
      <c r="U4" s="99"/>
      <c r="V4" s="70" t="s">
        <v>38</v>
      </c>
      <c r="W4" s="71"/>
      <c r="X4" s="102"/>
      <c r="Y4" s="85"/>
      <c r="Z4" s="85"/>
      <c r="AA4" s="102"/>
      <c r="AB4" s="85"/>
    </row>
    <row r="5" spans="1:28" ht="20.25" customHeight="1" thickBot="1">
      <c r="A5" s="17"/>
      <c r="B5" s="82"/>
      <c r="C5" s="74"/>
      <c r="D5" s="74"/>
      <c r="E5" s="74"/>
      <c r="F5" s="74"/>
      <c r="G5" s="19" t="s">
        <v>44</v>
      </c>
      <c r="H5" s="19" t="s">
        <v>49</v>
      </c>
      <c r="I5" s="19" t="s">
        <v>49</v>
      </c>
      <c r="J5" s="22" t="s">
        <v>44</v>
      </c>
      <c r="K5" s="23" t="s">
        <v>49</v>
      </c>
      <c r="L5" s="19" t="s">
        <v>44</v>
      </c>
      <c r="M5" s="19" t="s">
        <v>49</v>
      </c>
      <c r="N5" s="64" t="s">
        <v>44</v>
      </c>
      <c r="O5" s="65" t="s">
        <v>49</v>
      </c>
      <c r="P5" s="66" t="s">
        <v>44</v>
      </c>
      <c r="Q5" s="67" t="s">
        <v>49</v>
      </c>
      <c r="R5" s="20" t="s">
        <v>44</v>
      </c>
      <c r="S5" s="21" t="s">
        <v>49</v>
      </c>
      <c r="T5" s="19" t="s">
        <v>44</v>
      </c>
      <c r="U5" s="19" t="s">
        <v>49</v>
      </c>
      <c r="V5" s="22" t="s">
        <v>44</v>
      </c>
      <c r="W5" s="23" t="s">
        <v>49</v>
      </c>
      <c r="X5" s="28"/>
      <c r="Y5" s="29"/>
      <c r="Z5" s="29"/>
      <c r="AA5" s="28"/>
      <c r="AB5" s="29"/>
    </row>
    <row r="6" spans="1:28" ht="13.5" customHeight="1">
      <c r="A6" s="11">
        <v>1</v>
      </c>
      <c r="B6" s="12" t="s">
        <v>6</v>
      </c>
      <c r="C6" s="5">
        <v>2</v>
      </c>
      <c r="D6" s="13">
        <v>1</v>
      </c>
      <c r="E6" s="13"/>
      <c r="F6" s="13"/>
      <c r="G6" s="52">
        <v>2</v>
      </c>
      <c r="H6" s="53">
        <v>7</v>
      </c>
      <c r="I6" s="54">
        <v>7</v>
      </c>
      <c r="J6" s="60">
        <v>2</v>
      </c>
      <c r="K6" s="54">
        <v>10</v>
      </c>
      <c r="L6" s="52">
        <v>2</v>
      </c>
      <c r="M6" s="61">
        <v>1</v>
      </c>
      <c r="N6" s="60">
        <v>2</v>
      </c>
      <c r="O6" s="54">
        <v>5</v>
      </c>
      <c r="P6" s="52">
        <v>2</v>
      </c>
      <c r="Q6" s="54">
        <v>9</v>
      </c>
      <c r="R6" s="60">
        <v>2</v>
      </c>
      <c r="S6" s="54">
        <v>4</v>
      </c>
      <c r="T6" s="52">
        <v>2</v>
      </c>
      <c r="U6" s="54">
        <v>8</v>
      </c>
      <c r="V6" s="60">
        <v>2</v>
      </c>
      <c r="W6" s="54">
        <v>4</v>
      </c>
      <c r="X6" s="24">
        <f t="shared" ref="X6:X16" si="0">SUM(C6:W6)</f>
        <v>74</v>
      </c>
      <c r="Y6" s="25">
        <v>8</v>
      </c>
      <c r="Z6" s="27">
        <f t="shared" ref="Z6:Z16" si="1">(G6+J6+L6+N6+P6+R6+T6+V6)/2</f>
        <v>8</v>
      </c>
      <c r="AA6" s="26">
        <f t="shared" ref="AA6:AA16" si="2">Z6/Y6</f>
        <v>1</v>
      </c>
      <c r="AB6" s="68" t="s">
        <v>46</v>
      </c>
    </row>
    <row r="7" spans="1:28" ht="13.5" customHeight="1">
      <c r="A7" s="11">
        <f>A6+1</f>
        <v>2</v>
      </c>
      <c r="B7" s="12" t="s">
        <v>30</v>
      </c>
      <c r="C7" s="5"/>
      <c r="D7" s="13">
        <v>1</v>
      </c>
      <c r="E7" s="13"/>
      <c r="F7" s="13"/>
      <c r="G7" s="55">
        <v>2</v>
      </c>
      <c r="H7" s="14">
        <v>5</v>
      </c>
      <c r="I7" s="15">
        <v>2</v>
      </c>
      <c r="J7" s="16">
        <v>2</v>
      </c>
      <c r="K7" s="15">
        <v>8</v>
      </c>
      <c r="L7" s="55">
        <v>2</v>
      </c>
      <c r="M7" s="62"/>
      <c r="N7" s="16">
        <v>2</v>
      </c>
      <c r="O7" s="15">
        <v>6</v>
      </c>
      <c r="P7" s="55">
        <v>2</v>
      </c>
      <c r="Q7" s="15">
        <v>8</v>
      </c>
      <c r="R7" s="16">
        <v>2</v>
      </c>
      <c r="S7" s="15">
        <v>7</v>
      </c>
      <c r="T7" s="55">
        <v>2</v>
      </c>
      <c r="U7" s="15">
        <v>6</v>
      </c>
      <c r="V7" s="16">
        <v>2</v>
      </c>
      <c r="W7" s="15">
        <v>4</v>
      </c>
      <c r="X7" s="24">
        <f t="shared" si="0"/>
        <v>63</v>
      </c>
      <c r="Y7" s="25">
        <v>8</v>
      </c>
      <c r="Z7" s="27">
        <f t="shared" si="1"/>
        <v>8</v>
      </c>
      <c r="AA7" s="26">
        <f t="shared" si="2"/>
        <v>1</v>
      </c>
      <c r="AB7" s="68" t="s">
        <v>47</v>
      </c>
    </row>
    <row r="8" spans="1:28" ht="13.5" customHeight="1">
      <c r="A8" s="11">
        <f t="shared" ref="A8:A16" si="3">A7+1</f>
        <v>3</v>
      </c>
      <c r="B8" s="12" t="s">
        <v>7</v>
      </c>
      <c r="C8" s="5">
        <v>2</v>
      </c>
      <c r="D8" s="13">
        <v>1</v>
      </c>
      <c r="E8" s="13"/>
      <c r="F8" s="13"/>
      <c r="G8" s="55">
        <v>2</v>
      </c>
      <c r="H8" s="14">
        <v>3</v>
      </c>
      <c r="I8" s="15">
        <v>7</v>
      </c>
      <c r="J8" s="16">
        <v>2</v>
      </c>
      <c r="K8" s="15">
        <v>5</v>
      </c>
      <c r="L8" s="55"/>
      <c r="M8" s="62"/>
      <c r="N8" s="16">
        <v>2</v>
      </c>
      <c r="O8" s="15">
        <v>7</v>
      </c>
      <c r="P8" s="55">
        <v>2</v>
      </c>
      <c r="Q8" s="15">
        <v>6</v>
      </c>
      <c r="R8" s="16">
        <v>2</v>
      </c>
      <c r="S8" s="15">
        <v>8</v>
      </c>
      <c r="T8" s="55">
        <v>2</v>
      </c>
      <c r="U8" s="15"/>
      <c r="V8" s="16"/>
      <c r="W8" s="15"/>
      <c r="X8" s="24">
        <f t="shared" si="0"/>
        <v>51</v>
      </c>
      <c r="Y8" s="25">
        <v>8</v>
      </c>
      <c r="Z8" s="27">
        <f t="shared" si="1"/>
        <v>6</v>
      </c>
      <c r="AA8" s="26">
        <f t="shared" si="2"/>
        <v>0.75</v>
      </c>
      <c r="AB8" s="68" t="s">
        <v>48</v>
      </c>
    </row>
    <row r="9" spans="1:28" ht="13.5" customHeight="1">
      <c r="A9" s="11">
        <f t="shared" si="3"/>
        <v>4</v>
      </c>
      <c r="B9" s="12" t="s">
        <v>3</v>
      </c>
      <c r="C9" s="5">
        <v>2</v>
      </c>
      <c r="D9" s="13">
        <v>1</v>
      </c>
      <c r="E9" s="13"/>
      <c r="F9" s="13"/>
      <c r="G9" s="55">
        <v>2</v>
      </c>
      <c r="H9" s="14">
        <v>3</v>
      </c>
      <c r="I9" s="15">
        <v>6</v>
      </c>
      <c r="J9" s="16">
        <v>2</v>
      </c>
      <c r="K9" s="15">
        <v>3</v>
      </c>
      <c r="L9" s="55">
        <v>2</v>
      </c>
      <c r="M9" s="62"/>
      <c r="N9" s="16">
        <v>2</v>
      </c>
      <c r="O9" s="15">
        <v>3</v>
      </c>
      <c r="P9" s="55">
        <v>2</v>
      </c>
      <c r="Q9" s="15">
        <v>8</v>
      </c>
      <c r="R9" s="16">
        <v>2</v>
      </c>
      <c r="S9" s="15">
        <v>1</v>
      </c>
      <c r="T9" s="55">
        <v>2</v>
      </c>
      <c r="U9" s="15"/>
      <c r="V9" s="16"/>
      <c r="W9" s="15"/>
      <c r="X9" s="24">
        <f t="shared" si="0"/>
        <v>41</v>
      </c>
      <c r="Y9" s="25">
        <v>8</v>
      </c>
      <c r="Z9" s="27">
        <f t="shared" si="1"/>
        <v>7</v>
      </c>
      <c r="AA9" s="26">
        <f t="shared" si="2"/>
        <v>0.875</v>
      </c>
      <c r="AB9" s="18">
        <v>4</v>
      </c>
    </row>
    <row r="10" spans="1:28" ht="13.5" customHeight="1">
      <c r="A10" s="11">
        <f t="shared" si="3"/>
        <v>5</v>
      </c>
      <c r="B10" s="12" t="s">
        <v>31</v>
      </c>
      <c r="C10" s="5"/>
      <c r="D10" s="13">
        <v>1</v>
      </c>
      <c r="E10" s="13"/>
      <c r="F10" s="13"/>
      <c r="G10" s="55">
        <v>2</v>
      </c>
      <c r="H10" s="14">
        <v>3</v>
      </c>
      <c r="I10" s="15">
        <v>7</v>
      </c>
      <c r="J10" s="16">
        <v>2</v>
      </c>
      <c r="K10" s="15">
        <v>2</v>
      </c>
      <c r="L10" s="55">
        <v>2</v>
      </c>
      <c r="M10" s="62"/>
      <c r="N10" s="16">
        <v>2</v>
      </c>
      <c r="O10" s="15">
        <v>1</v>
      </c>
      <c r="P10" s="55">
        <v>2</v>
      </c>
      <c r="Q10" s="15">
        <v>6</v>
      </c>
      <c r="R10" s="16"/>
      <c r="S10" s="15"/>
      <c r="T10" s="55">
        <v>2</v>
      </c>
      <c r="U10" s="15"/>
      <c r="V10" s="16">
        <v>2</v>
      </c>
      <c r="W10" s="15">
        <v>6</v>
      </c>
      <c r="X10" s="24">
        <f t="shared" si="0"/>
        <v>40</v>
      </c>
      <c r="Y10" s="25">
        <v>8</v>
      </c>
      <c r="Z10" s="27">
        <f t="shared" si="1"/>
        <v>7</v>
      </c>
      <c r="AA10" s="26">
        <f t="shared" si="2"/>
        <v>0.875</v>
      </c>
      <c r="AB10" s="18">
        <v>5</v>
      </c>
    </row>
    <row r="11" spans="1:28" ht="13.5" customHeight="1">
      <c r="A11" s="11">
        <f t="shared" si="3"/>
        <v>6</v>
      </c>
      <c r="B11" s="12" t="s">
        <v>4</v>
      </c>
      <c r="C11" s="5"/>
      <c r="D11" s="13">
        <v>1</v>
      </c>
      <c r="E11" s="13"/>
      <c r="F11" s="13"/>
      <c r="G11" s="55">
        <v>2</v>
      </c>
      <c r="H11" s="14">
        <v>3</v>
      </c>
      <c r="I11" s="15">
        <v>2</v>
      </c>
      <c r="J11" s="16">
        <v>2</v>
      </c>
      <c r="K11" s="15">
        <v>7</v>
      </c>
      <c r="L11" s="55">
        <v>2</v>
      </c>
      <c r="M11" s="62">
        <v>4</v>
      </c>
      <c r="N11" s="16">
        <v>2</v>
      </c>
      <c r="O11" s="15">
        <v>6</v>
      </c>
      <c r="P11" s="55"/>
      <c r="Q11" s="15"/>
      <c r="R11" s="16">
        <v>2</v>
      </c>
      <c r="S11" s="15">
        <v>2</v>
      </c>
      <c r="T11" s="55">
        <v>2</v>
      </c>
      <c r="U11" s="15">
        <v>2</v>
      </c>
      <c r="V11" s="16"/>
      <c r="W11" s="15"/>
      <c r="X11" s="24">
        <f t="shared" si="0"/>
        <v>39</v>
      </c>
      <c r="Y11" s="25">
        <v>8</v>
      </c>
      <c r="Z11" s="27">
        <f t="shared" si="1"/>
        <v>6</v>
      </c>
      <c r="AA11" s="26">
        <f t="shared" si="2"/>
        <v>0.75</v>
      </c>
      <c r="AB11" s="18">
        <v>6</v>
      </c>
    </row>
    <row r="12" spans="1:28" ht="13.5" customHeight="1">
      <c r="A12" s="11">
        <f t="shared" si="3"/>
        <v>7</v>
      </c>
      <c r="B12" s="12" t="s">
        <v>5</v>
      </c>
      <c r="C12" s="5"/>
      <c r="D12" s="13">
        <v>1</v>
      </c>
      <c r="E12" s="13"/>
      <c r="F12" s="13"/>
      <c r="G12" s="55">
        <v>2</v>
      </c>
      <c r="H12" s="14">
        <v>2</v>
      </c>
      <c r="I12" s="15">
        <v>2</v>
      </c>
      <c r="J12" s="16">
        <v>2</v>
      </c>
      <c r="K12" s="15">
        <v>2</v>
      </c>
      <c r="L12" s="55">
        <v>2</v>
      </c>
      <c r="M12" s="62"/>
      <c r="N12" s="16">
        <v>2</v>
      </c>
      <c r="O12" s="15">
        <v>1</v>
      </c>
      <c r="P12" s="55">
        <v>2</v>
      </c>
      <c r="Q12" s="15">
        <v>4</v>
      </c>
      <c r="R12" s="16">
        <v>2</v>
      </c>
      <c r="S12" s="15"/>
      <c r="T12" s="55">
        <v>2</v>
      </c>
      <c r="U12" s="15"/>
      <c r="V12" s="16"/>
      <c r="W12" s="15"/>
      <c r="X12" s="24">
        <f t="shared" si="0"/>
        <v>26</v>
      </c>
      <c r="Y12" s="25">
        <v>8</v>
      </c>
      <c r="Z12" s="27">
        <f t="shared" si="1"/>
        <v>7</v>
      </c>
      <c r="AA12" s="26">
        <f t="shared" si="2"/>
        <v>0.875</v>
      </c>
      <c r="AB12" s="18">
        <v>7</v>
      </c>
    </row>
    <row r="13" spans="1:28" ht="13.5" customHeight="1">
      <c r="A13" s="11">
        <f t="shared" si="3"/>
        <v>8</v>
      </c>
      <c r="B13" s="12" t="s">
        <v>29</v>
      </c>
      <c r="C13" s="5"/>
      <c r="D13" s="13">
        <v>1</v>
      </c>
      <c r="E13" s="13"/>
      <c r="F13" s="13"/>
      <c r="G13" s="55">
        <v>2</v>
      </c>
      <c r="H13" s="14">
        <v>9</v>
      </c>
      <c r="I13" s="15">
        <v>1</v>
      </c>
      <c r="J13" s="16">
        <v>2</v>
      </c>
      <c r="K13" s="15">
        <v>5</v>
      </c>
      <c r="L13" s="55">
        <v>2</v>
      </c>
      <c r="M13" s="62"/>
      <c r="N13" s="16"/>
      <c r="O13" s="15"/>
      <c r="P13" s="55"/>
      <c r="Q13" s="15"/>
      <c r="R13" s="16"/>
      <c r="S13" s="15"/>
      <c r="T13" s="55">
        <v>2</v>
      </c>
      <c r="U13" s="15"/>
      <c r="V13" s="16"/>
      <c r="W13" s="15"/>
      <c r="X13" s="24">
        <f t="shared" si="0"/>
        <v>24</v>
      </c>
      <c r="Y13" s="25">
        <v>8</v>
      </c>
      <c r="Z13" s="27">
        <f t="shared" si="1"/>
        <v>4</v>
      </c>
      <c r="AA13" s="26">
        <f t="shared" si="2"/>
        <v>0.5</v>
      </c>
      <c r="AB13" s="18">
        <v>8</v>
      </c>
    </row>
    <row r="14" spans="1:28" ht="13.5" customHeight="1">
      <c r="A14" s="11">
        <f t="shared" si="3"/>
        <v>9</v>
      </c>
      <c r="B14" s="12" t="s">
        <v>35</v>
      </c>
      <c r="C14" s="5"/>
      <c r="D14" s="13">
        <v>1</v>
      </c>
      <c r="E14" s="13"/>
      <c r="F14" s="13"/>
      <c r="G14" s="55">
        <v>2</v>
      </c>
      <c r="H14" s="14">
        <v>3</v>
      </c>
      <c r="I14" s="15">
        <v>7</v>
      </c>
      <c r="J14" s="16">
        <v>2</v>
      </c>
      <c r="K14" s="15"/>
      <c r="L14" s="55"/>
      <c r="M14" s="62"/>
      <c r="N14" s="16">
        <v>2</v>
      </c>
      <c r="O14" s="15">
        <v>1</v>
      </c>
      <c r="P14" s="55"/>
      <c r="Q14" s="15"/>
      <c r="R14" s="16"/>
      <c r="S14" s="15"/>
      <c r="T14" s="55">
        <v>2</v>
      </c>
      <c r="U14" s="15"/>
      <c r="V14" s="16"/>
      <c r="W14" s="15"/>
      <c r="X14" s="24">
        <f t="shared" si="0"/>
        <v>20</v>
      </c>
      <c r="Y14" s="25">
        <v>8</v>
      </c>
      <c r="Z14" s="27">
        <f t="shared" si="1"/>
        <v>4</v>
      </c>
      <c r="AA14" s="26">
        <f t="shared" si="2"/>
        <v>0.5</v>
      </c>
      <c r="AB14" s="18">
        <v>9</v>
      </c>
    </row>
    <row r="15" spans="1:28" ht="13.5" customHeight="1">
      <c r="A15" s="11">
        <f t="shared" si="3"/>
        <v>10</v>
      </c>
      <c r="B15" s="12" t="s">
        <v>2</v>
      </c>
      <c r="C15" s="5"/>
      <c r="D15" s="13"/>
      <c r="E15" s="13"/>
      <c r="F15" s="13"/>
      <c r="G15" s="55">
        <v>2</v>
      </c>
      <c r="H15" s="14"/>
      <c r="I15" s="15">
        <v>4</v>
      </c>
      <c r="J15" s="16"/>
      <c r="K15" s="15"/>
      <c r="L15" s="55"/>
      <c r="M15" s="62"/>
      <c r="N15" s="16"/>
      <c r="O15" s="15"/>
      <c r="P15" s="55"/>
      <c r="Q15" s="15"/>
      <c r="R15" s="16"/>
      <c r="S15" s="15"/>
      <c r="T15" s="55"/>
      <c r="U15" s="15"/>
      <c r="V15" s="16"/>
      <c r="W15" s="15"/>
      <c r="X15" s="24">
        <f t="shared" si="0"/>
        <v>6</v>
      </c>
      <c r="Y15" s="25">
        <v>8</v>
      </c>
      <c r="Z15" s="27">
        <f t="shared" si="1"/>
        <v>1</v>
      </c>
      <c r="AA15" s="26">
        <f t="shared" si="2"/>
        <v>0.125</v>
      </c>
      <c r="AB15" s="18">
        <v>10</v>
      </c>
    </row>
    <row r="16" spans="1:28" ht="13.5" customHeight="1" thickBot="1">
      <c r="A16" s="30">
        <f t="shared" si="3"/>
        <v>11</v>
      </c>
      <c r="B16" s="31" t="s">
        <v>52</v>
      </c>
      <c r="C16" s="32"/>
      <c r="D16" s="33"/>
      <c r="E16" s="33"/>
      <c r="F16" s="33"/>
      <c r="G16" s="56"/>
      <c r="H16" s="57"/>
      <c r="I16" s="58"/>
      <c r="J16" s="59">
        <v>2</v>
      </c>
      <c r="K16" s="58">
        <v>1</v>
      </c>
      <c r="L16" s="56"/>
      <c r="M16" s="63"/>
      <c r="N16" s="59"/>
      <c r="O16" s="58"/>
      <c r="P16" s="56"/>
      <c r="Q16" s="58"/>
      <c r="R16" s="59"/>
      <c r="S16" s="58"/>
      <c r="T16" s="56"/>
      <c r="U16" s="58"/>
      <c r="V16" s="59"/>
      <c r="W16" s="58"/>
      <c r="X16" s="34">
        <f t="shared" si="0"/>
        <v>3</v>
      </c>
      <c r="Y16" s="35">
        <v>8</v>
      </c>
      <c r="Z16" s="36">
        <f t="shared" si="1"/>
        <v>1</v>
      </c>
      <c r="AA16" s="37">
        <f t="shared" si="2"/>
        <v>0.125</v>
      </c>
      <c r="AB16" s="38">
        <v>11</v>
      </c>
    </row>
    <row r="17" spans="1:28" s="6" customFormat="1" ht="13.5" customHeight="1" thickBot="1">
      <c r="A17" s="39"/>
      <c r="B17" s="40" t="s">
        <v>13</v>
      </c>
      <c r="C17" s="41">
        <f>SUM(C6:C16)/2</f>
        <v>3</v>
      </c>
      <c r="D17" s="42">
        <f>SUM(D6:D16)</f>
        <v>9</v>
      </c>
      <c r="E17" s="43">
        <f>COUNT(E6:E16)</f>
        <v>0</v>
      </c>
      <c r="F17" s="43"/>
      <c r="G17" s="44">
        <f>COUNT(G6:G16)</f>
        <v>10</v>
      </c>
      <c r="H17" s="44">
        <f>COUNT(H6:H16)</f>
        <v>9</v>
      </c>
      <c r="I17" s="45"/>
      <c r="J17" s="44">
        <f t="shared" ref="J17:O17" si="4">COUNT(J6:J16)</f>
        <v>10</v>
      </c>
      <c r="K17" s="44">
        <f t="shared" si="4"/>
        <v>9</v>
      </c>
      <c r="L17" s="44">
        <f t="shared" si="4"/>
        <v>7</v>
      </c>
      <c r="M17" s="44">
        <f t="shared" si="4"/>
        <v>2</v>
      </c>
      <c r="N17" s="44">
        <f t="shared" si="4"/>
        <v>8</v>
      </c>
      <c r="O17" s="44">
        <f t="shared" si="4"/>
        <v>8</v>
      </c>
      <c r="P17" s="44">
        <f>SUM(P6:P16)/2</f>
        <v>6</v>
      </c>
      <c r="Q17" s="45"/>
      <c r="R17" s="44">
        <f>SUM(R6:R16)/2</f>
        <v>6</v>
      </c>
      <c r="S17" s="46"/>
      <c r="T17" s="44">
        <f>SUM(T6:T16)/2</f>
        <v>9</v>
      </c>
      <c r="U17" s="45"/>
      <c r="V17" s="44">
        <f>SUM(V6:V16)/2</f>
        <v>3</v>
      </c>
      <c r="W17" s="47"/>
      <c r="X17" s="48"/>
      <c r="Y17" s="49"/>
      <c r="Z17" s="49"/>
      <c r="AA17" s="50"/>
      <c r="AB17" s="51"/>
    </row>
    <row r="18" spans="1:28">
      <c r="B18" s="2"/>
      <c r="E18" s="3"/>
      <c r="F18" s="3"/>
      <c r="X18" s="4"/>
    </row>
  </sheetData>
  <sortState ref="B5:AA15">
    <sortCondition descending="1" ref="X5:X15"/>
  </sortState>
  <mergeCells count="24">
    <mergeCell ref="AB2:AB4"/>
    <mergeCell ref="G2:W2"/>
    <mergeCell ref="J4:K4"/>
    <mergeCell ref="N4:O4"/>
    <mergeCell ref="P4:Q4"/>
    <mergeCell ref="G3:K3"/>
    <mergeCell ref="L3:O3"/>
    <mergeCell ref="T3:W3"/>
    <mergeCell ref="L4:M4"/>
    <mergeCell ref="Z2:Z4"/>
    <mergeCell ref="AA2:AA4"/>
    <mergeCell ref="X2:X4"/>
    <mergeCell ref="Y2:Y4"/>
    <mergeCell ref="P3:S3"/>
    <mergeCell ref="G4:I4"/>
    <mergeCell ref="T4:U4"/>
    <mergeCell ref="V4:W4"/>
    <mergeCell ref="D2:D5"/>
    <mergeCell ref="E2:E5"/>
    <mergeCell ref="F2:F5"/>
    <mergeCell ref="A2:A4"/>
    <mergeCell ref="R4:S4"/>
    <mergeCell ref="B2:B5"/>
    <mergeCell ref="C2:C5"/>
  </mergeCells>
  <conditionalFormatting sqref="G6:W18">
    <cfRule type="cellIs" dxfId="11" priority="362" stopIfTrue="1" operator="equal">
      <formula>"III"</formula>
    </cfRule>
    <cfRule type="cellIs" dxfId="10" priority="363" stopIfTrue="1" operator="equal">
      <formula>"II"</formula>
    </cfRule>
    <cfRule type="cellIs" dxfId="9" priority="364" stopIfTrue="1" operator="equal">
      <formula>"I"</formula>
    </cfRule>
    <cfRule type="cellIs" dxfId="8" priority="365" stopIfTrue="1" operator="equal">
      <formula>"о"</formula>
    </cfRule>
  </conditionalFormatting>
  <conditionalFormatting sqref="P17 R17 T17 V17 G17:H17 J17:N17">
    <cfRule type="cellIs" dxfId="7" priority="337" stopIfTrue="1" operator="equal">
      <formula>"III"</formula>
    </cfRule>
    <cfRule type="cellIs" dxfId="6" priority="338" stopIfTrue="1" operator="equal">
      <formula>"II"</formula>
    </cfRule>
    <cfRule type="cellIs" dxfId="5" priority="339" stopIfTrue="1" operator="equal">
      <formula>"I"</formula>
    </cfRule>
    <cfRule type="cellIs" dxfId="4" priority="340" stopIfTrue="1" operator="equal">
      <formula>"о"</formula>
    </cfRule>
  </conditionalFormatting>
  <conditionalFormatting sqref="O17">
    <cfRule type="cellIs" dxfId="3" priority="1" stopIfTrue="1" operator="equal">
      <formula>"III"</formula>
    </cfRule>
    <cfRule type="cellIs" dxfId="2" priority="2" stopIfTrue="1" operator="equal">
      <formula>"II"</formula>
    </cfRule>
    <cfRule type="cellIs" dxfId="1" priority="3" stopIfTrue="1" operator="equal">
      <formula>"I"</formula>
    </cfRule>
    <cfRule type="cellIs" dxfId="0" priority="4" stopIfTrue="1" operator="equal">
      <formula>"о"</formula>
    </cfRule>
  </conditionalFormatting>
  <pageMargins left="0.78740157480314965" right="0.31496062992125984" top="0.23622047244094491" bottom="0.19685039370078741" header="0.19685039370078741" footer="0.19685039370078741"/>
  <pageSetup paperSize="9" fitToWidth="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M13" sqref="M13"/>
    </sheetView>
  </sheetViews>
  <sheetFormatPr defaultRowHeight="15"/>
  <cols>
    <col min="1" max="1" width="11" customWidth="1"/>
    <col min="2" max="2" width="12.85546875" customWidth="1"/>
    <col min="3" max="9" width="8.28515625" customWidth="1"/>
  </cols>
  <sheetData>
    <row r="1" spans="1:9" ht="4.5" customHeight="1"/>
    <row r="2" spans="1:9" ht="156.75" customHeight="1">
      <c r="A2" s="7" t="s">
        <v>14</v>
      </c>
      <c r="B2" s="7" t="s">
        <v>18</v>
      </c>
      <c r="C2" s="8" t="s">
        <v>19</v>
      </c>
      <c r="D2" s="8" t="s">
        <v>20</v>
      </c>
      <c r="E2" s="8" t="s">
        <v>25</v>
      </c>
      <c r="F2" s="8" t="s">
        <v>21</v>
      </c>
      <c r="G2" s="8" t="s">
        <v>22</v>
      </c>
      <c r="H2" s="8" t="s">
        <v>24</v>
      </c>
      <c r="I2" s="8" t="s">
        <v>23</v>
      </c>
    </row>
    <row r="3" spans="1:9">
      <c r="A3" s="9" t="s">
        <v>15</v>
      </c>
      <c r="B3" s="10">
        <v>40</v>
      </c>
      <c r="C3" s="10">
        <v>87</v>
      </c>
      <c r="D3" s="10">
        <v>5</v>
      </c>
      <c r="E3" s="10">
        <v>7</v>
      </c>
      <c r="F3" s="10">
        <v>1</v>
      </c>
      <c r="G3" s="10">
        <v>1</v>
      </c>
      <c r="H3" s="10">
        <v>2</v>
      </c>
      <c r="I3" s="10" t="s">
        <v>8</v>
      </c>
    </row>
    <row r="4" spans="1:9">
      <c r="A4" s="9" t="s">
        <v>16</v>
      </c>
      <c r="B4" s="10">
        <v>51</v>
      </c>
      <c r="C4" s="10">
        <v>261</v>
      </c>
      <c r="D4" s="10">
        <v>7</v>
      </c>
      <c r="E4" s="10">
        <v>9</v>
      </c>
      <c r="F4" s="10">
        <v>1</v>
      </c>
      <c r="G4" s="10" t="s">
        <v>8</v>
      </c>
      <c r="H4" s="10">
        <v>6</v>
      </c>
      <c r="I4" s="10" t="s">
        <v>8</v>
      </c>
    </row>
    <row r="5" spans="1:9">
      <c r="A5" s="9" t="s">
        <v>17</v>
      </c>
      <c r="B5" s="10">
        <v>55</v>
      </c>
      <c r="C5" s="10">
        <v>341</v>
      </c>
      <c r="D5" s="10">
        <v>10</v>
      </c>
      <c r="E5" s="10">
        <v>14</v>
      </c>
      <c r="F5" s="10">
        <v>2</v>
      </c>
      <c r="G5" s="10">
        <v>1</v>
      </c>
      <c r="H5" s="10">
        <v>10</v>
      </c>
      <c r="I5" s="10">
        <v>1</v>
      </c>
    </row>
  </sheetData>
  <pageMargins left="0.7" right="0.7" top="0.44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Главная</vt:lpstr>
      <vt:lpstr>Лист2</vt:lpstr>
      <vt:lpstr>Лист3</vt:lpstr>
      <vt:lpstr>Лист1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korsh</dc:creator>
  <cp:lastModifiedBy>admin</cp:lastModifiedBy>
  <cp:lastPrinted>2015-05-11T09:02:07Z</cp:lastPrinted>
  <dcterms:created xsi:type="dcterms:W3CDTF">2011-04-21T10:37:13Z</dcterms:created>
  <dcterms:modified xsi:type="dcterms:W3CDTF">2015-05-21T08:29:48Z</dcterms:modified>
</cp:coreProperties>
</file>